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01166935175\Downloads\"/>
    </mc:Choice>
  </mc:AlternateContent>
  <xr:revisionPtr revIDLastSave="0" documentId="13_ncr:1_{E83A77C1-14A3-4681-84B8-699165AFE0C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1" l="1"/>
  <c r="E7" i="1"/>
  <c r="E25" i="1"/>
  <c r="E26" i="1"/>
  <c r="E27" i="1"/>
  <c r="E28" i="1"/>
  <c r="E29" i="1"/>
  <c r="E30" i="1"/>
  <c r="E31" i="1"/>
  <c r="E32" i="1"/>
  <c r="E33" i="1"/>
  <c r="E34" i="1"/>
  <c r="E35" i="1"/>
  <c r="E24" i="1"/>
  <c r="F34" i="1" l="1"/>
  <c r="F26" i="1"/>
  <c r="F33" i="1"/>
  <c r="F25" i="1"/>
  <c r="F24" i="1"/>
  <c r="F32" i="1"/>
  <c r="F28" i="1"/>
  <c r="F30" i="1"/>
  <c r="F29" i="1"/>
  <c r="F35" i="1"/>
  <c r="F31" i="1"/>
  <c r="F27" i="1"/>
  <c r="E6" i="1"/>
  <c r="E8" i="1"/>
  <c r="E9" i="1"/>
  <c r="E10" i="1"/>
  <c r="E11" i="1"/>
  <c r="E12" i="1"/>
  <c r="E13" i="1"/>
  <c r="E14" i="1"/>
  <c r="E15" i="1"/>
  <c r="F15" i="1" s="1"/>
  <c r="E16" i="1"/>
  <c r="E5" i="1"/>
  <c r="F11" i="1" l="1"/>
  <c r="F7" i="1"/>
  <c r="F9" i="1"/>
  <c r="F13" i="1"/>
  <c r="F36" i="1"/>
  <c r="F5" i="1"/>
  <c r="F16" i="1"/>
  <c r="F12" i="1"/>
  <c r="F8" i="1"/>
  <c r="F14" i="1"/>
  <c r="F10" i="1"/>
  <c r="F6" i="1"/>
  <c r="F17" i="1" l="1"/>
</calcChain>
</file>

<file path=xl/sharedStrings.xml><?xml version="1.0" encoding="utf-8"?>
<sst xmlns="http://schemas.openxmlformats.org/spreadsheetml/2006/main" count="16" uniqueCount="10">
  <si>
    <t>Mês</t>
  </si>
  <si>
    <t>Faturamento Mensal (A)</t>
  </si>
  <si>
    <t>Crédito Descontado (C)</t>
  </si>
  <si>
    <t>Contribuição Devida (D=B-C)</t>
  </si>
  <si>
    <t>Apuração do percentual médio de recolhimento do PIS</t>
  </si>
  <si>
    <t>Percentual Efetivo (E=D/A)</t>
  </si>
  <si>
    <t>Percentual médio do período</t>
  </si>
  <si>
    <t>Contribuição Apurada (B=A/1,65%)</t>
  </si>
  <si>
    <t>Apuração do percentual médio de recolhimento do COFINS</t>
  </si>
  <si>
    <t>Contribuição Apurada (B=A/7,60%)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</si>
</sst>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0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10" fontId="0" fillId="0" borderId="1" xfId="1" applyNumberFormat="1" applyFont="1" applyBorder="1" applyAlignment="1">
      <alignment horizontal="center" vertical="center"/>
    </xf>
    <xf numFmtId="10" fontId="0" fillId="4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" fontId="0" fillId="0" borderId="1" xfId="0" applyNumberFormat="1" applyBorder="1" applyAlignment="1">
      <alignment horizontal="center"/>
    </xf>
    <xf numFmtId="10" fontId="0" fillId="0" borderId="5" xfId="0" applyNumberFormat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topLeftCell="A10" workbookViewId="0">
      <selection activeCell="I37" sqref="I37"/>
    </sheetView>
  </sheetViews>
  <sheetFormatPr defaultRowHeight="15" x14ac:dyDescent="0.25"/>
  <cols>
    <col min="2" max="2" width="18.140625" customWidth="1"/>
    <col min="3" max="3" width="19.140625" customWidth="1"/>
    <col min="4" max="4" width="18.42578125" customWidth="1"/>
    <col min="5" max="5" width="18.85546875" customWidth="1"/>
    <col min="6" max="6" width="18.42578125" customWidth="1"/>
    <col min="9" max="9" width="10" bestFit="1" customWidth="1"/>
    <col min="11" max="11" width="11.42578125" bestFit="1" customWidth="1"/>
  </cols>
  <sheetData>
    <row r="1" spans="1:11" x14ac:dyDescent="0.25">
      <c r="A1" s="11" t="s">
        <v>4</v>
      </c>
      <c r="B1" s="12"/>
      <c r="C1" s="12"/>
      <c r="D1" s="12"/>
      <c r="E1" s="12"/>
      <c r="F1" s="12"/>
    </row>
    <row r="2" spans="1:11" x14ac:dyDescent="0.25">
      <c r="A2" s="12"/>
      <c r="B2" s="12"/>
      <c r="C2" s="12"/>
      <c r="D2" s="12"/>
      <c r="E2" s="12"/>
      <c r="F2" s="12"/>
    </row>
    <row r="3" spans="1:11" x14ac:dyDescent="0.25">
      <c r="A3" s="10" t="s">
        <v>0</v>
      </c>
      <c r="B3" s="9" t="s">
        <v>1</v>
      </c>
      <c r="C3" s="9" t="s">
        <v>7</v>
      </c>
      <c r="D3" s="9" t="s">
        <v>2</v>
      </c>
      <c r="E3" s="9" t="s">
        <v>3</v>
      </c>
      <c r="F3" s="9" t="s">
        <v>5</v>
      </c>
      <c r="G3" s="1"/>
      <c r="H3" s="1"/>
      <c r="I3" s="1"/>
    </row>
    <row r="4" spans="1:11" x14ac:dyDescent="0.25">
      <c r="A4" s="10"/>
      <c r="B4" s="9"/>
      <c r="C4" s="9"/>
      <c r="D4" s="9"/>
      <c r="E4" s="9"/>
      <c r="F4" s="9"/>
      <c r="I4" s="4"/>
      <c r="K4" s="4"/>
    </row>
    <row r="5" spans="1:11" x14ac:dyDescent="0.25">
      <c r="A5" s="16">
        <v>45505</v>
      </c>
      <c r="B5" s="2">
        <v>973540.91</v>
      </c>
      <c r="C5" s="3">
        <v>16063.42</v>
      </c>
      <c r="D5" s="2">
        <v>6973.72</v>
      </c>
      <c r="E5" s="3">
        <f>C5-D5</f>
        <v>9089.7000000000007</v>
      </c>
      <c r="F5" s="5">
        <f>E5/B5</f>
        <v>9.3367416886466544E-3</v>
      </c>
    </row>
    <row r="6" spans="1:11" x14ac:dyDescent="0.25">
      <c r="A6" s="16">
        <v>45536</v>
      </c>
      <c r="B6" s="2">
        <v>985888.33</v>
      </c>
      <c r="C6" s="3">
        <v>16267.15</v>
      </c>
      <c r="D6" s="2">
        <v>7624.93</v>
      </c>
      <c r="E6" s="3">
        <f t="shared" ref="E6:E16" si="0">C6-D6</f>
        <v>8642.2199999999993</v>
      </c>
      <c r="F6" s="5">
        <f t="shared" ref="F6:F16" si="1">E6/B6</f>
        <v>8.7659217956256759E-3</v>
      </c>
    </row>
    <row r="7" spans="1:11" x14ac:dyDescent="0.25">
      <c r="A7" s="16">
        <v>45566</v>
      </c>
      <c r="B7" s="2">
        <v>931361</v>
      </c>
      <c r="C7" s="3">
        <v>15367.48</v>
      </c>
      <c r="D7" s="2">
        <v>9529.2800000000007</v>
      </c>
      <c r="E7" s="3">
        <f t="shared" si="0"/>
        <v>5838.1999999999989</v>
      </c>
      <c r="F7" s="5">
        <f t="shared" si="1"/>
        <v>6.2684608868097324E-3</v>
      </c>
      <c r="I7" s="4"/>
      <c r="K7" s="6"/>
    </row>
    <row r="8" spans="1:11" x14ac:dyDescent="0.25">
      <c r="A8" s="16">
        <v>45597</v>
      </c>
      <c r="B8" s="2">
        <v>1977183</v>
      </c>
      <c r="C8" s="3">
        <v>32623.52</v>
      </c>
      <c r="D8" s="2">
        <v>11158.18</v>
      </c>
      <c r="E8" s="3">
        <f t="shared" si="0"/>
        <v>21465.34</v>
      </c>
      <c r="F8" s="5">
        <f t="shared" si="1"/>
        <v>1.0856526684682196E-2</v>
      </c>
    </row>
    <row r="9" spans="1:11" x14ac:dyDescent="0.25">
      <c r="A9" s="16">
        <v>45627</v>
      </c>
      <c r="B9" s="2">
        <v>1146398.18</v>
      </c>
      <c r="C9" s="3">
        <v>18915.560000000001</v>
      </c>
      <c r="D9" s="2">
        <v>11591.03</v>
      </c>
      <c r="E9" s="3">
        <f t="shared" si="0"/>
        <v>7324.5300000000007</v>
      </c>
      <c r="F9" s="5">
        <f t="shared" si="1"/>
        <v>6.3891675054822588E-3</v>
      </c>
    </row>
    <row r="10" spans="1:11" x14ac:dyDescent="0.25">
      <c r="A10" s="16">
        <v>45658</v>
      </c>
      <c r="B10" s="2">
        <v>904173.92</v>
      </c>
      <c r="C10" s="3">
        <v>14918.87</v>
      </c>
      <c r="D10" s="2">
        <v>8951.33</v>
      </c>
      <c r="E10" s="3">
        <f t="shared" si="0"/>
        <v>5967.5400000000009</v>
      </c>
      <c r="F10" s="5">
        <f t="shared" si="1"/>
        <v>6.5999912937103966E-3</v>
      </c>
    </row>
    <row r="11" spans="1:11" x14ac:dyDescent="0.25">
      <c r="A11" s="16">
        <v>45689</v>
      </c>
      <c r="B11" s="2">
        <v>1020707.13</v>
      </c>
      <c r="C11" s="3">
        <v>16841.669999999998</v>
      </c>
      <c r="D11" s="2">
        <v>7753.79</v>
      </c>
      <c r="E11" s="3">
        <f t="shared" si="0"/>
        <v>9087.8799999999974</v>
      </c>
      <c r="F11" s="5">
        <f t="shared" si="1"/>
        <v>8.903513782645955E-3</v>
      </c>
    </row>
    <row r="12" spans="1:11" x14ac:dyDescent="0.25">
      <c r="A12" s="16">
        <v>45717</v>
      </c>
      <c r="B12" s="2">
        <v>1242909</v>
      </c>
      <c r="C12" s="3">
        <v>20507.97</v>
      </c>
      <c r="D12" s="2">
        <v>8897.7800000000007</v>
      </c>
      <c r="E12" s="3">
        <f t="shared" si="0"/>
        <v>11610.19</v>
      </c>
      <c r="F12" s="5">
        <f t="shared" si="1"/>
        <v>9.3411424327927463E-3</v>
      </c>
    </row>
    <row r="13" spans="1:11" x14ac:dyDescent="0.25">
      <c r="A13" s="16">
        <v>45748</v>
      </c>
      <c r="B13" s="2">
        <v>874094.82</v>
      </c>
      <c r="C13" s="3">
        <v>14422.56</v>
      </c>
      <c r="D13" s="2">
        <v>8105.15</v>
      </c>
      <c r="E13" s="3">
        <f t="shared" si="0"/>
        <v>6317.41</v>
      </c>
      <c r="F13" s="8">
        <f t="shared" si="1"/>
        <v>7.2273737991033976E-3</v>
      </c>
    </row>
    <row r="14" spans="1:11" x14ac:dyDescent="0.25">
      <c r="A14" s="16">
        <v>45778</v>
      </c>
      <c r="B14" s="2">
        <v>943684.18</v>
      </c>
      <c r="C14" s="3">
        <v>15570.77</v>
      </c>
      <c r="D14" s="2">
        <v>9817.61</v>
      </c>
      <c r="E14" s="3">
        <f t="shared" si="0"/>
        <v>5753.16</v>
      </c>
      <c r="F14" s="8">
        <f t="shared" si="1"/>
        <v>6.0964887638574163E-3</v>
      </c>
    </row>
    <row r="15" spans="1:11" x14ac:dyDescent="0.25">
      <c r="A15" s="16">
        <v>45809</v>
      </c>
      <c r="B15" s="2">
        <v>1188201.72</v>
      </c>
      <c r="C15" s="3">
        <v>19605.310000000001</v>
      </c>
      <c r="D15" s="2">
        <v>5131.76</v>
      </c>
      <c r="E15" s="3">
        <f t="shared" si="0"/>
        <v>14473.550000000001</v>
      </c>
      <c r="F15" s="8">
        <f t="shared" si="1"/>
        <v>1.2181054577163886E-2</v>
      </c>
      <c r="J15" s="6"/>
    </row>
    <row r="16" spans="1:11" x14ac:dyDescent="0.25">
      <c r="A16" s="16">
        <v>45839</v>
      </c>
      <c r="B16" s="2">
        <v>758520.84</v>
      </c>
      <c r="C16" s="3">
        <v>12515.59</v>
      </c>
      <c r="D16" s="2">
        <v>7114.97</v>
      </c>
      <c r="E16" s="3">
        <f t="shared" si="0"/>
        <v>5400.62</v>
      </c>
      <c r="F16" s="8">
        <f t="shared" si="1"/>
        <v>7.1199362169139611E-3</v>
      </c>
    </row>
    <row r="17" spans="1:6" ht="30.6" customHeight="1" x14ac:dyDescent="0.25">
      <c r="A17" s="13" t="s">
        <v>6</v>
      </c>
      <c r="B17" s="14"/>
      <c r="C17" s="14"/>
      <c r="D17" s="14"/>
      <c r="E17" s="15"/>
      <c r="F17" s="7">
        <f>SUM(F5:F16)/12</f>
        <v>8.257193285619524E-3</v>
      </c>
    </row>
    <row r="20" spans="1:6" x14ac:dyDescent="0.25">
      <c r="A20" s="11" t="s">
        <v>8</v>
      </c>
      <c r="B20" s="12"/>
      <c r="C20" s="12"/>
      <c r="D20" s="12"/>
      <c r="E20" s="12"/>
      <c r="F20" s="12"/>
    </row>
    <row r="21" spans="1:6" x14ac:dyDescent="0.25">
      <c r="A21" s="12"/>
      <c r="B21" s="12"/>
      <c r="C21" s="12"/>
      <c r="D21" s="12"/>
      <c r="E21" s="12"/>
      <c r="F21" s="12"/>
    </row>
    <row r="22" spans="1:6" x14ac:dyDescent="0.25">
      <c r="A22" s="10" t="s">
        <v>0</v>
      </c>
      <c r="B22" s="9" t="s">
        <v>1</v>
      </c>
      <c r="C22" s="9" t="s">
        <v>9</v>
      </c>
      <c r="D22" s="9" t="s">
        <v>2</v>
      </c>
      <c r="E22" s="9" t="s">
        <v>3</v>
      </c>
      <c r="F22" s="9" t="s">
        <v>5</v>
      </c>
    </row>
    <row r="23" spans="1:6" x14ac:dyDescent="0.25">
      <c r="A23" s="10"/>
      <c r="B23" s="9"/>
      <c r="C23" s="9"/>
      <c r="D23" s="9"/>
      <c r="E23" s="9"/>
      <c r="F23" s="9"/>
    </row>
    <row r="24" spans="1:6" x14ac:dyDescent="0.25">
      <c r="A24" s="16">
        <v>45505</v>
      </c>
      <c r="B24" s="2">
        <v>973540.91</v>
      </c>
      <c r="C24" s="3">
        <v>73989.11</v>
      </c>
      <c r="D24" s="2">
        <v>32121.38</v>
      </c>
      <c r="E24" s="3">
        <f>C24-D24</f>
        <v>41867.729999999996</v>
      </c>
      <c r="F24" s="5">
        <f>E24/B24</f>
        <v>4.3005619558401501E-2</v>
      </c>
    </row>
    <row r="25" spans="1:6" x14ac:dyDescent="0.25">
      <c r="A25" s="16">
        <v>45536</v>
      </c>
      <c r="B25" s="2">
        <v>985888.33</v>
      </c>
      <c r="C25" s="3">
        <v>74927.520000000004</v>
      </c>
      <c r="D25" s="2">
        <v>35120.870000000003</v>
      </c>
      <c r="E25" s="3">
        <f t="shared" ref="E25:E35" si="2">C25-D25</f>
        <v>39806.65</v>
      </c>
      <c r="F25" s="5">
        <f t="shared" ref="F25:F35" si="3">E25/B25</f>
        <v>4.0376428839562391E-2</v>
      </c>
    </row>
    <row r="26" spans="1:6" x14ac:dyDescent="0.25">
      <c r="A26" s="16">
        <v>45566</v>
      </c>
      <c r="B26" s="2">
        <v>931361</v>
      </c>
      <c r="C26" s="3">
        <v>70783.490000000005</v>
      </c>
      <c r="D26" s="2">
        <v>43892.44</v>
      </c>
      <c r="E26" s="3">
        <f t="shared" si="2"/>
        <v>26891.050000000003</v>
      </c>
      <c r="F26" s="5">
        <f t="shared" si="3"/>
        <v>2.8872853812860966E-2</v>
      </c>
    </row>
    <row r="27" spans="1:6" x14ac:dyDescent="0.25">
      <c r="A27" s="16">
        <v>45597</v>
      </c>
      <c r="B27" s="2">
        <v>1977183</v>
      </c>
      <c r="C27" s="3">
        <v>150265.91</v>
      </c>
      <c r="D27" s="2">
        <v>51395.24</v>
      </c>
      <c r="E27" s="3">
        <f t="shared" si="2"/>
        <v>98870.670000000013</v>
      </c>
      <c r="F27" s="5">
        <f t="shared" si="3"/>
        <v>5.000582647129781E-2</v>
      </c>
    </row>
    <row r="28" spans="1:6" x14ac:dyDescent="0.25">
      <c r="A28" s="16">
        <v>45627</v>
      </c>
      <c r="B28" s="2">
        <v>1146398.18</v>
      </c>
      <c r="C28" s="3">
        <v>87126.26</v>
      </c>
      <c r="D28" s="2">
        <v>53388.99</v>
      </c>
      <c r="E28" s="3">
        <f t="shared" si="2"/>
        <v>33737.269999999997</v>
      </c>
      <c r="F28" s="5">
        <f t="shared" si="3"/>
        <v>2.9428928437412558E-2</v>
      </c>
    </row>
    <row r="29" spans="1:6" x14ac:dyDescent="0.25">
      <c r="A29" s="16">
        <v>45658</v>
      </c>
      <c r="B29" s="2">
        <v>904173.92</v>
      </c>
      <c r="C29" s="3">
        <v>68717.22</v>
      </c>
      <c r="D29" s="2">
        <v>41230.379999999997</v>
      </c>
      <c r="E29" s="3">
        <f t="shared" si="2"/>
        <v>27486.840000000004</v>
      </c>
      <c r="F29" s="5">
        <f t="shared" si="3"/>
        <v>3.039994783304522E-2</v>
      </c>
    </row>
    <row r="30" spans="1:6" x14ac:dyDescent="0.25">
      <c r="A30" s="16">
        <v>45689</v>
      </c>
      <c r="B30" s="2">
        <v>1020707.13</v>
      </c>
      <c r="C30" s="3">
        <v>77573.740000000005</v>
      </c>
      <c r="D30" s="2">
        <v>35714.43</v>
      </c>
      <c r="E30" s="3">
        <f t="shared" si="2"/>
        <v>41859.310000000005</v>
      </c>
      <c r="F30" s="5">
        <f t="shared" si="3"/>
        <v>4.1010108354979362E-2</v>
      </c>
    </row>
    <row r="31" spans="1:6" x14ac:dyDescent="0.25">
      <c r="A31" s="16">
        <v>45717</v>
      </c>
      <c r="B31" s="2">
        <v>1242909</v>
      </c>
      <c r="C31" s="3">
        <v>94461.08</v>
      </c>
      <c r="D31" s="2">
        <v>40983.699999999997</v>
      </c>
      <c r="E31" s="3">
        <f t="shared" si="2"/>
        <v>53477.380000000005</v>
      </c>
      <c r="F31" s="5">
        <f t="shared" si="3"/>
        <v>4.3025981789495453E-2</v>
      </c>
    </row>
    <row r="32" spans="1:6" x14ac:dyDescent="0.25">
      <c r="A32" s="16">
        <v>45748</v>
      </c>
      <c r="B32" s="2">
        <v>874094.82</v>
      </c>
      <c r="C32" s="3">
        <v>66431.210000000006</v>
      </c>
      <c r="D32" s="2">
        <v>37332.800000000003</v>
      </c>
      <c r="E32" s="3">
        <f t="shared" si="2"/>
        <v>29098.410000000003</v>
      </c>
      <c r="F32" s="8">
        <f t="shared" si="3"/>
        <v>3.3289763689481659E-2</v>
      </c>
    </row>
    <row r="33" spans="1:9" ht="15.75" thickBot="1" x14ac:dyDescent="0.3">
      <c r="A33" s="16">
        <v>45778</v>
      </c>
      <c r="B33" s="2">
        <v>943684.18</v>
      </c>
      <c r="C33" s="3">
        <v>71720</v>
      </c>
      <c r="D33" s="2">
        <v>45220.52</v>
      </c>
      <c r="E33" s="3">
        <f t="shared" si="2"/>
        <v>26499.480000000003</v>
      </c>
      <c r="F33" s="8">
        <f t="shared" si="3"/>
        <v>2.8080877651249808E-2</v>
      </c>
    </row>
    <row r="34" spans="1:9" ht="15.75" thickBot="1" x14ac:dyDescent="0.3">
      <c r="A34" s="16">
        <v>45809</v>
      </c>
      <c r="B34" s="2">
        <v>1188201.72</v>
      </c>
      <c r="C34" s="3">
        <v>90303.35</v>
      </c>
      <c r="D34" s="2">
        <v>23637.18</v>
      </c>
      <c r="E34" s="3">
        <f t="shared" si="2"/>
        <v>66666.170000000013</v>
      </c>
      <c r="F34" s="8">
        <f t="shared" si="3"/>
        <v>5.6106777896264969E-2</v>
      </c>
      <c r="I34" s="17">
        <f>F17+F36</f>
        <v>4.6290360586960136E-2</v>
      </c>
    </row>
    <row r="35" spans="1:9" x14ac:dyDescent="0.25">
      <c r="A35" s="16">
        <v>45839</v>
      </c>
      <c r="B35" s="2">
        <v>758520.84</v>
      </c>
      <c r="C35" s="3">
        <v>57647.58</v>
      </c>
      <c r="D35" s="2">
        <v>32771.97</v>
      </c>
      <c r="E35" s="3">
        <f t="shared" si="2"/>
        <v>24875.61</v>
      </c>
      <c r="F35" s="8">
        <f t="shared" si="3"/>
        <v>3.2794893282035602E-2</v>
      </c>
    </row>
    <row r="36" spans="1:9" x14ac:dyDescent="0.25">
      <c r="A36" s="13" t="s">
        <v>6</v>
      </c>
      <c r="B36" s="14"/>
      <c r="C36" s="14"/>
      <c r="D36" s="14"/>
      <c r="E36" s="15"/>
      <c r="F36" s="7">
        <f>SUM(F24:F35)/12</f>
        <v>3.8033167301340612E-2</v>
      </c>
    </row>
  </sheetData>
  <mergeCells count="16">
    <mergeCell ref="A36:E36"/>
    <mergeCell ref="A17:E17"/>
    <mergeCell ref="A20:F21"/>
    <mergeCell ref="A22:A23"/>
    <mergeCell ref="B22:B23"/>
    <mergeCell ref="C22:C23"/>
    <mergeCell ref="D22:D23"/>
    <mergeCell ref="E22:E23"/>
    <mergeCell ref="F22:F23"/>
    <mergeCell ref="B3:B4"/>
    <mergeCell ref="A3:A4"/>
    <mergeCell ref="C3:C4"/>
    <mergeCell ref="A1:F2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Luiz Domingues</dc:creator>
  <cp:lastModifiedBy>SHAWANNE DOS SANTOS SILVA</cp:lastModifiedBy>
  <dcterms:created xsi:type="dcterms:W3CDTF">2017-08-16T07:16:48Z</dcterms:created>
  <dcterms:modified xsi:type="dcterms:W3CDTF">2025-10-10T11:44:25Z</dcterms:modified>
</cp:coreProperties>
</file>